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6F1AFB49-20ED-44CB-B3B7-3A73DECE8D42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Y9" i="1" l="1"/>
  <c r="Y8" i="1"/>
  <c r="Y7" i="1"/>
  <c r="Y6" i="1"/>
  <c r="Y5" i="1"/>
  <c r="G33" i="1"/>
  <c r="G34" i="1"/>
  <c r="G32" i="1"/>
  <c r="G31" i="1"/>
  <c r="Q32" i="1" l="1"/>
  <c r="Y11" i="1"/>
  <c r="Q31" i="1"/>
  <c r="Q33" i="1"/>
  <c r="Q34" i="1"/>
  <c r="G5" i="1"/>
  <c r="G25" i="1"/>
  <c r="L36" i="1"/>
  <c r="P3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Q25" i="1" l="1"/>
  <c r="Q16" i="1"/>
  <c r="Q7" i="1"/>
  <c r="Q15" i="1"/>
  <c r="G36" i="1"/>
  <c r="Q26" i="1"/>
  <c r="Q18" i="1"/>
  <c r="Q10" i="1"/>
  <c r="Q27" i="1"/>
  <c r="Q19" i="1"/>
  <c r="Q11" i="1"/>
  <c r="Q9" i="1"/>
  <c r="Q8" i="1"/>
  <c r="Q24" i="1"/>
  <c r="Q28" i="1"/>
  <c r="Q20" i="1"/>
  <c r="Q12" i="1"/>
  <c r="Q30" i="1"/>
  <c r="Q22" i="1"/>
  <c r="Q14" i="1"/>
  <c r="Q6" i="1"/>
  <c r="J36" i="1"/>
  <c r="Q29" i="1"/>
  <c r="Q21" i="1"/>
  <c r="Q13" i="1"/>
  <c r="H36" i="1"/>
  <c r="Q5" i="1"/>
  <c r="Q23" i="1" l="1"/>
  <c r="Q17" i="1"/>
  <c r="O36" i="1"/>
  <c r="O37" i="1" s="1"/>
  <c r="G37" i="1"/>
  <c r="G38" i="1" l="1"/>
  <c r="P38" i="1"/>
  <c r="Q36" i="1"/>
</calcChain>
</file>

<file path=xl/sharedStrings.xml><?xml version="1.0" encoding="utf-8"?>
<sst xmlns="http://schemas.openxmlformats.org/spreadsheetml/2006/main" count="120" uniqueCount="107">
  <si>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</si>
  <si>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</si>
  <si>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</si>
  <si>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</si>
  <si>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</si>
  <si>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</si>
  <si>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</si>
  <si>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</si>
  <si>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</si>
  <si>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</si>
  <si>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</si>
  <si>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</si>
  <si>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</si>
  <si>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</si>
  <si>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</si>
  <si>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</si>
  <si>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</si>
  <si>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</si>
  <si>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</si>
  <si>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</si>
  <si>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</si>
  <si>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</si>
  <si>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</si>
  <si>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</si>
  <si>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</si>
  <si>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</si>
  <si>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</si>
  <si>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</si>
  <si>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</si>
  <si>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</si>
  <si>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MIKE  GONZALES</t>
  </si>
  <si>
    <t>LINDA GONSALES</t>
  </si>
  <si>
    <t>GC</t>
  </si>
  <si>
    <t>06.27.25</t>
  </si>
  <si>
    <t>LEVI MORELAND</t>
  </si>
  <si>
    <t>RYAN OHARA</t>
  </si>
  <si>
    <t>ASHLEY OHARA</t>
  </si>
  <si>
    <t>ALEX POTTBERG</t>
  </si>
  <si>
    <t>MITZI WEIR</t>
  </si>
  <si>
    <t>DEVAN CRAIG</t>
  </si>
  <si>
    <t>JOYCE NELSON</t>
  </si>
  <si>
    <t>TIM TREECE</t>
  </si>
  <si>
    <t>WES WAGGONER</t>
  </si>
  <si>
    <t>CAMERON EMMONS</t>
  </si>
  <si>
    <t>WESLEY BREZNIK</t>
  </si>
  <si>
    <t>SHEA BREZIK</t>
  </si>
  <si>
    <t>COHEN JACOBS</t>
  </si>
  <si>
    <t>BRAD SIMMONS</t>
  </si>
  <si>
    <t>TERESA SIMMONS</t>
  </si>
  <si>
    <t>TRACY WAGGONER</t>
  </si>
  <si>
    <t>NATE MUELLER</t>
  </si>
  <si>
    <t>BRETT MUELLER</t>
  </si>
  <si>
    <t>LISA GALLINGER</t>
  </si>
  <si>
    <t>JANET MADDOX</t>
  </si>
  <si>
    <t>SANDYE BOYSE</t>
  </si>
  <si>
    <t>CAROL LALUMANDIER</t>
  </si>
  <si>
    <t>DERK HAMPTON</t>
  </si>
  <si>
    <t>DAVE KATZER</t>
  </si>
  <si>
    <t>WILL CLANTEN</t>
  </si>
  <si>
    <t>RYAN CANSLER</t>
  </si>
  <si>
    <t>DOUG STREU</t>
  </si>
  <si>
    <t>VICTOR EVERETTE</t>
  </si>
  <si>
    <t>SCOTT DAVENPORT</t>
  </si>
  <si>
    <t>CORTLAND DAVENPORT</t>
  </si>
  <si>
    <t>JOSH MCNARY</t>
  </si>
  <si>
    <t>BOB ARCHER</t>
  </si>
  <si>
    <t>JENNIFER BENDA</t>
  </si>
  <si>
    <t>JIM LEMEK</t>
  </si>
  <si>
    <t>ASHTON BENDA</t>
  </si>
  <si>
    <t>LYYN LEMEK</t>
  </si>
  <si>
    <t>BRIAN KIMBERLIN</t>
  </si>
  <si>
    <t>MEG KIMBERLIN</t>
  </si>
  <si>
    <t>DRAKE COLE</t>
  </si>
  <si>
    <t>GAVIN SMITH</t>
  </si>
  <si>
    <t>AJ RHEA</t>
  </si>
  <si>
    <t>LANDON SEXTON</t>
  </si>
  <si>
    <t>BILL MARTIN</t>
  </si>
  <si>
    <t>DAVE COLHOUR</t>
  </si>
  <si>
    <t>ROB AUSTIN</t>
  </si>
  <si>
    <t>STEVE BEASLY</t>
  </si>
  <si>
    <t>LARRY KUMP</t>
  </si>
  <si>
    <t>BECKY KUMP</t>
  </si>
  <si>
    <t>DAVE LUCAS</t>
  </si>
  <si>
    <t>BECKY LUCAS</t>
  </si>
  <si>
    <t>JAMES GRAYSON</t>
  </si>
  <si>
    <t>CARINA GRAYSON</t>
  </si>
  <si>
    <t>JEREMY MULKEY</t>
  </si>
  <si>
    <t>AMY MULKEY</t>
  </si>
  <si>
    <t>LEE SPIELER</t>
  </si>
  <si>
    <t>PATRICK SSPIELER</t>
  </si>
  <si>
    <t>12  13</t>
  </si>
  <si>
    <t>14  16</t>
  </si>
  <si>
    <t>MIKE/LINDA</t>
  </si>
  <si>
    <t>BRAD/TERESA</t>
  </si>
  <si>
    <t>HOLE
PRIZES
$10 EA</t>
  </si>
  <si>
    <t>LEVI/DEVAN</t>
  </si>
  <si>
    <t>JOYCE/TIM</t>
  </si>
  <si>
    <t>LISA/JANET</t>
  </si>
  <si>
    <t>SHEA/CAMERON</t>
  </si>
  <si>
    <t>WESLEY/COHEN</t>
  </si>
  <si>
    <t>BEN CASADY</t>
  </si>
  <si>
    <t>JENNIFER/JIM</t>
  </si>
  <si>
    <t>AJ/LANDON</t>
  </si>
  <si>
    <t>BILL/DAVE</t>
  </si>
  <si>
    <t>ROB/STEVE</t>
  </si>
  <si>
    <t>JAMES/CARINA</t>
  </si>
  <si>
    <t>LEE/PATRICK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</si>
</sst>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60A500"/>
      <name val="Arial Black"/>
      <family val="2"/>
    </font>
    <font>
      <sz val="28"/>
      <color rgb="FF60A500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7E7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9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vertical="center" wrapText="1"/>
    </xf>
    <xf numFmtId="44" fontId="18" fillId="4" borderId="7" xfId="1" applyFont="1" applyFill="1" applyBorder="1" applyAlignment="1">
      <alignment horizontal="center" wrapText="1"/>
    </xf>
    <xf numFmtId="44" fontId="18" fillId="4" borderId="11" xfId="1" applyFont="1" applyFill="1" applyBorder="1" applyAlignment="1">
      <alignment horizontal="center" wrapText="1"/>
    </xf>
    <xf numFmtId="44" fontId="3" fillId="6" borderId="18" xfId="1" applyFont="1" applyFill="1" applyBorder="1"/>
    <xf numFmtId="0" fontId="5" fillId="4" borderId="18" xfId="0" applyFont="1" applyFill="1" applyBorder="1" applyAlignment="1">
      <alignment horizontal="center" vertical="center"/>
    </xf>
    <xf numFmtId="44" fontId="3" fillId="4" borderId="18" xfId="1" applyFont="1" applyFill="1" applyBorder="1"/>
    <xf numFmtId="44" fontId="20" fillId="4" borderId="9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8" xfId="1" applyFont="1" applyFill="1" applyBorder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center" vertical="center" wrapText="1"/>
    </xf>
    <xf numFmtId="44" fontId="25" fillId="3" borderId="1" xfId="1" applyFont="1" applyFill="1" applyBorder="1" applyAlignment="1">
      <alignment horizontal="center" vertical="center" wrapText="1"/>
    </xf>
    <xf numFmtId="44" fontId="25" fillId="0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13" fillId="10" borderId="13" xfId="0" applyNumberFormat="1" applyFont="1" applyFill="1" applyBorder="1"/>
    <xf numFmtId="44" fontId="0" fillId="2" borderId="25" xfId="1" applyFont="1" applyFill="1" applyBorder="1" applyAlignment="1">
      <alignment vertical="center"/>
    </xf>
    <xf numFmtId="44" fontId="26" fillId="3" borderId="1" xfId="1" applyFont="1" applyFill="1" applyBorder="1" applyAlignment="1">
      <alignment vertical="center"/>
    </xf>
    <xf numFmtId="44" fontId="26" fillId="3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vertical="center"/>
    </xf>
    <xf numFmtId="44" fontId="26" fillId="0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44" fontId="27" fillId="0" borderId="1" xfId="1" applyFont="1" applyFill="1" applyBorder="1"/>
    <xf numFmtId="44" fontId="27" fillId="3" borderId="1" xfId="1" applyFont="1" applyFill="1" applyBorder="1"/>
    <xf numFmtId="0" fontId="27" fillId="3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/>
    <xf numFmtId="0" fontId="27" fillId="3" borderId="1" xfId="1" applyNumberFormat="1" applyFont="1" applyFill="1" applyBorder="1"/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/>
    <xf numFmtId="0" fontId="25" fillId="3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5" fillId="0" borderId="0" xfId="0" applyFont="1"/>
    <xf numFmtId="0" fontId="36" fillId="2" borderId="23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44" fontId="37" fillId="0" borderId="0" xfId="1" applyFont="1"/>
    <xf numFmtId="0" fontId="35" fillId="16" borderId="1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4" fontId="35" fillId="0" borderId="11" xfId="1" applyFont="1" applyBorder="1" applyAlignment="1">
      <alignment horizontal="center"/>
    </xf>
    <xf numFmtId="44" fontId="35" fillId="0" borderId="0" xfId="1" applyFont="1" applyBorder="1" applyAlignment="1">
      <alignment horizontal="center"/>
    </xf>
    <xf numFmtId="44" fontId="38" fillId="0" borderId="0" xfId="1" applyFont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1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8" xfId="1" applyFont="1" applyFill="1" applyBorder="1" applyAlignment="1">
      <alignment horizontal="center"/>
    </xf>
    <xf numFmtId="44" fontId="3" fillId="8" borderId="18" xfId="1" applyFont="1" applyFill="1" applyBorder="1" applyAlignment="1">
      <alignment horizontal="center"/>
    </xf>
    <xf numFmtId="44" fontId="3" fillId="9" borderId="20" xfId="1" applyFont="1" applyFill="1" applyBorder="1" applyAlignment="1">
      <alignment horizontal="center"/>
    </xf>
    <xf numFmtId="44" fontId="3" fillId="9" borderId="22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3" xfId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right" vertical="center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90"/>
    </xf>
    <xf numFmtId="0" fontId="36" fillId="2" borderId="5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6" fillId="13" borderId="26" xfId="0" applyFont="1" applyFill="1" applyBorder="1" applyAlignment="1">
      <alignment horizontal="center" vertical="center"/>
    </xf>
    <xf numFmtId="0" fontId="26" fillId="13" borderId="19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 vertical="center"/>
    </xf>
    <xf numFmtId="0" fontId="26" fillId="14" borderId="19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15" borderId="26" xfId="0" applyFont="1" applyFill="1" applyBorder="1" applyAlignment="1">
      <alignment horizontal="center" vertical="center"/>
    </xf>
    <xf numFmtId="0" fontId="26" fillId="15" borderId="19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44" fontId="27" fillId="17" borderId="1" xfId="1" applyFont="1" applyFill="1" applyBorder="1" applyAlignment="1">
      <alignment horizontal="center" vertical="center" wrapText="1"/>
    </xf>
    <xf numFmtId="44" fontId="27" fillId="17" borderId="1" xfId="1" applyFont="1" applyFill="1" applyBorder="1" applyAlignment="1">
      <alignment vertical="center"/>
    </xf>
    <xf numFmtId="44" fontId="27" fillId="17" borderId="1" xfId="1" applyFont="1" applyFill="1" applyBorder="1"/>
    <xf numFmtId="0" fontId="31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B52"/>
  <sheetViews>
    <sheetView tabSelected="1" zoomScale="70" zoomScaleNormal="70" workbookViewId="0">
      <selection activeCell="O14" sqref="O14"/>
    </sheetView>
  </sheetViews>
  <sheetFormatPr defaultRowHeight="14.4" x14ac:dyDescent="0.3"/>
  <cols>
    <col min="1" max="2" width="6.88671875" style="1" customWidth="1"/>
    <col min="3" max="3" width="32.77734375" style="1" customWidth="1"/>
    <col min="4" max="4" width="36.44140625" style="49" customWidth="1"/>
    <col min="5" max="5" width="15.77734375" style="49" customWidth="1"/>
    <col min="6" max="6" width="15.77734375" customWidth="1"/>
    <col min="7" max="7" width="16.33203125" customWidth="1"/>
    <col min="8" max="8" width="3.77734375" style="3" customWidth="1"/>
    <col min="9" max="9" width="14.21875" customWidth="1"/>
    <col min="10" max="10" width="3.77734375" customWidth="1"/>
    <col min="11" max="11" width="16.88671875" style="49" customWidth="1"/>
    <col min="12" max="12" width="19.88671875" customWidth="1"/>
    <col min="13" max="13" width="16" customWidth="1"/>
    <col min="14" max="14" width="18.6640625" customWidth="1"/>
    <col min="15" max="15" width="16.109375" style="4" customWidth="1"/>
    <col min="16" max="16" width="8.77734375" style="4" customWidth="1"/>
    <col min="17" max="17" width="15.5546875" style="1" customWidth="1"/>
    <col min="18" max="18" width="2.44140625" customWidth="1"/>
    <col min="20" max="20" width="35.109375" customWidth="1"/>
    <col min="23" max="23" width="20.21875" customWidth="1"/>
    <col min="24" max="24" width="13.5546875" customWidth="1"/>
  </cols>
  <sheetData>
    <row r="1" spans="1:28" ht="47.4" customHeight="1" thickBot="1" x14ac:dyDescent="0.35">
      <c r="A1" s="100" t="s">
        <v>26</v>
      </c>
      <c r="B1" s="100"/>
      <c r="C1" s="100"/>
      <c r="D1" s="100"/>
      <c r="E1" s="100"/>
      <c r="F1" s="100"/>
      <c r="G1" s="101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8" ht="56.4" customHeight="1" thickBot="1" x14ac:dyDescent="0.5">
      <c r="A2" s="32" t="s">
        <v>0</v>
      </c>
      <c r="B2" s="127"/>
      <c r="C2" s="110" t="s">
        <v>33</v>
      </c>
      <c r="D2" s="111"/>
      <c r="E2" s="102" t="s">
        <v>6</v>
      </c>
      <c r="F2" s="102"/>
      <c r="G2" s="30"/>
      <c r="H2" s="108" t="s">
        <v>18</v>
      </c>
      <c r="I2" s="108"/>
      <c r="J2" s="108"/>
      <c r="K2" s="108"/>
      <c r="L2" s="108"/>
      <c r="M2" s="108"/>
      <c r="N2" s="108"/>
      <c r="O2" s="108"/>
      <c r="P2" s="109"/>
      <c r="Q2" s="112" t="s">
        <v>29</v>
      </c>
      <c r="S2" s="97" t="s">
        <v>10</v>
      </c>
      <c r="T2" s="97"/>
    </row>
    <row r="3" spans="1:28" s="8" customFormat="1" ht="56.4" customHeight="1" thickBot="1" x14ac:dyDescent="0.35">
      <c r="A3" s="35" t="s">
        <v>1</v>
      </c>
      <c r="B3" s="128"/>
      <c r="C3" s="33" t="s">
        <v>2</v>
      </c>
      <c r="D3" s="31" t="s">
        <v>3</v>
      </c>
      <c r="E3" s="12" t="s">
        <v>5</v>
      </c>
      <c r="F3" s="27" t="s">
        <v>4</v>
      </c>
      <c r="G3" s="29" t="s">
        <v>7</v>
      </c>
      <c r="H3" s="28" t="s">
        <v>20</v>
      </c>
      <c r="I3" s="26" t="s">
        <v>8</v>
      </c>
      <c r="J3" s="25" t="s">
        <v>21</v>
      </c>
      <c r="K3" s="26" t="s">
        <v>9</v>
      </c>
      <c r="L3" s="23" t="s">
        <v>11</v>
      </c>
      <c r="M3" s="12" t="s">
        <v>94</v>
      </c>
      <c r="N3" s="23" t="s">
        <v>11</v>
      </c>
      <c r="O3" s="13" t="s">
        <v>10</v>
      </c>
      <c r="P3" s="13" t="s">
        <v>19</v>
      </c>
      <c r="Q3" s="113"/>
      <c r="S3" s="36" t="s">
        <v>11</v>
      </c>
      <c r="T3" s="36" t="s">
        <v>22</v>
      </c>
    </row>
    <row r="4" spans="1:28" ht="1.8" customHeight="1" x14ac:dyDescent="0.3">
      <c r="A4" s="34"/>
      <c r="B4" s="34"/>
      <c r="C4" s="2"/>
      <c r="D4" s="2"/>
      <c r="E4" s="11"/>
      <c r="H4" s="3">
        <v>4</v>
      </c>
      <c r="I4" s="2"/>
      <c r="J4" s="2"/>
      <c r="K4" s="2"/>
      <c r="L4" s="24"/>
      <c r="M4" s="9"/>
      <c r="N4" s="14"/>
      <c r="O4" s="7"/>
      <c r="P4" s="7"/>
      <c r="Q4" s="10"/>
    </row>
    <row r="5" spans="1:28" ht="30" customHeight="1" x14ac:dyDescent="0.65">
      <c r="A5" s="83">
        <v>1</v>
      </c>
      <c r="B5" s="130">
        <v>9</v>
      </c>
      <c r="C5" s="76" t="s">
        <v>30</v>
      </c>
      <c r="D5" s="76" t="s">
        <v>31</v>
      </c>
      <c r="E5" s="60"/>
      <c r="F5" s="61">
        <v>20</v>
      </c>
      <c r="G5" s="55">
        <f t="shared" ref="G5:G30" si="0">E5+F5</f>
        <v>20</v>
      </c>
      <c r="H5" s="66">
        <v>2</v>
      </c>
      <c r="I5" s="55">
        <f>H5*3</f>
        <v>6</v>
      </c>
      <c r="J5" s="66">
        <v>5</v>
      </c>
      <c r="K5" s="54">
        <f t="shared" ref="K5:K34" si="1">J5*2</f>
        <v>10</v>
      </c>
      <c r="L5" s="70"/>
      <c r="M5" s="65"/>
      <c r="N5" s="70"/>
      <c r="O5" s="65"/>
      <c r="P5" s="65"/>
      <c r="Q5" s="46">
        <f>I5+K5+M5+O5+P5</f>
        <v>16</v>
      </c>
      <c r="S5" s="148">
        <v>9</v>
      </c>
      <c r="T5" s="148" t="s">
        <v>93</v>
      </c>
      <c r="V5" s="81">
        <v>0</v>
      </c>
      <c r="W5" s="88">
        <v>100</v>
      </c>
      <c r="X5" s="89">
        <v>0</v>
      </c>
      <c r="Y5" s="92">
        <f>W5*X5</f>
        <v>0</v>
      </c>
      <c r="Z5" s="93"/>
      <c r="AA5" s="93"/>
      <c r="AB5" s="93"/>
    </row>
    <row r="6" spans="1:28" ht="30" customHeight="1" x14ac:dyDescent="0.65">
      <c r="A6" s="83">
        <v>2</v>
      </c>
      <c r="B6" s="131"/>
      <c r="C6" s="77" t="s">
        <v>47</v>
      </c>
      <c r="D6" s="77" t="s">
        <v>48</v>
      </c>
      <c r="E6" s="62"/>
      <c r="F6" s="62">
        <v>20</v>
      </c>
      <c r="G6" s="57">
        <f t="shared" si="0"/>
        <v>20</v>
      </c>
      <c r="H6" s="67">
        <v>2</v>
      </c>
      <c r="I6" s="57">
        <f t="shared" ref="I6:I34" si="2">H6*3</f>
        <v>6</v>
      </c>
      <c r="J6" s="67">
        <v>5</v>
      </c>
      <c r="K6" s="56">
        <f t="shared" si="1"/>
        <v>10</v>
      </c>
      <c r="L6" s="74">
        <v>17</v>
      </c>
      <c r="M6" s="64">
        <v>10</v>
      </c>
      <c r="N6" s="71">
        <v>9</v>
      </c>
      <c r="O6" s="64">
        <v>43</v>
      </c>
      <c r="P6" s="64"/>
      <c r="Q6" s="47">
        <f t="shared" ref="Q6:Q29" si="3">I6+K6+M6+O6+P6</f>
        <v>69</v>
      </c>
      <c r="S6" s="75">
        <v>10</v>
      </c>
      <c r="T6" s="75" t="s">
        <v>103</v>
      </c>
      <c r="V6" s="81">
        <v>18</v>
      </c>
      <c r="W6" s="88">
        <v>20</v>
      </c>
      <c r="X6" s="89">
        <v>19</v>
      </c>
      <c r="Y6" s="92">
        <f t="shared" ref="Y6:Y10" si="4">W6*X6</f>
        <v>380</v>
      </c>
      <c r="Z6" s="93"/>
      <c r="AA6" s="93"/>
      <c r="AB6" s="93"/>
    </row>
    <row r="7" spans="1:28" ht="30" customHeight="1" x14ac:dyDescent="0.65">
      <c r="A7" s="83">
        <v>3</v>
      </c>
      <c r="B7" s="132"/>
      <c r="C7" s="76" t="s">
        <v>50</v>
      </c>
      <c r="D7" s="76" t="s">
        <v>51</v>
      </c>
      <c r="E7" s="60"/>
      <c r="F7" s="61">
        <v>20</v>
      </c>
      <c r="G7" s="55">
        <f t="shared" si="0"/>
        <v>20</v>
      </c>
      <c r="H7" s="66"/>
      <c r="I7" s="55">
        <f t="shared" si="2"/>
        <v>0</v>
      </c>
      <c r="J7" s="66">
        <v>2</v>
      </c>
      <c r="K7" s="54">
        <f t="shared" si="1"/>
        <v>4</v>
      </c>
      <c r="L7" s="70"/>
      <c r="M7" s="65"/>
      <c r="N7" s="70"/>
      <c r="O7" s="65"/>
      <c r="P7" s="65"/>
      <c r="Q7" s="46">
        <f t="shared" si="3"/>
        <v>4</v>
      </c>
      <c r="S7" s="75">
        <v>10</v>
      </c>
      <c r="T7" s="75" t="s">
        <v>92</v>
      </c>
      <c r="V7" s="81">
        <v>9</v>
      </c>
      <c r="W7" s="88">
        <v>10</v>
      </c>
      <c r="X7" s="89">
        <v>8</v>
      </c>
      <c r="Y7" s="92">
        <f t="shared" si="4"/>
        <v>80</v>
      </c>
      <c r="Z7" s="93"/>
      <c r="AA7" s="93"/>
      <c r="AB7" s="93"/>
    </row>
    <row r="8" spans="1:28" ht="30" customHeight="1" x14ac:dyDescent="0.65">
      <c r="A8" s="84">
        <v>4</v>
      </c>
      <c r="B8" s="133">
        <v>10</v>
      </c>
      <c r="C8" s="77" t="s">
        <v>34</v>
      </c>
      <c r="D8" s="77" t="s">
        <v>39</v>
      </c>
      <c r="E8" s="62"/>
      <c r="F8" s="145">
        <v>20</v>
      </c>
      <c r="G8" s="57">
        <f t="shared" si="0"/>
        <v>20</v>
      </c>
      <c r="H8" s="67">
        <v>1</v>
      </c>
      <c r="I8" s="57">
        <f t="shared" si="2"/>
        <v>3</v>
      </c>
      <c r="J8" s="67">
        <v>6</v>
      </c>
      <c r="K8" s="56">
        <f t="shared" si="1"/>
        <v>12</v>
      </c>
      <c r="L8" s="71"/>
      <c r="M8" s="64"/>
      <c r="N8" s="71"/>
      <c r="O8" s="64"/>
      <c r="P8" s="64"/>
      <c r="Q8" s="47">
        <f t="shared" si="3"/>
        <v>15</v>
      </c>
      <c r="S8" s="75">
        <v>10</v>
      </c>
      <c r="T8" s="75" t="s">
        <v>65</v>
      </c>
      <c r="V8" s="81">
        <v>2</v>
      </c>
      <c r="W8" s="88">
        <v>5</v>
      </c>
      <c r="X8" s="89">
        <v>2</v>
      </c>
      <c r="Y8" s="92">
        <f t="shared" si="4"/>
        <v>10</v>
      </c>
      <c r="Z8" s="93"/>
      <c r="AA8" s="93"/>
      <c r="AB8" s="93"/>
    </row>
    <row r="9" spans="1:28" ht="30" customHeight="1" x14ac:dyDescent="0.65">
      <c r="A9" s="84">
        <v>5</v>
      </c>
      <c r="B9" s="134"/>
      <c r="C9" s="76" t="s">
        <v>35</v>
      </c>
      <c r="D9" s="76" t="s">
        <v>36</v>
      </c>
      <c r="E9" s="60"/>
      <c r="F9" s="61">
        <v>20</v>
      </c>
      <c r="G9" s="55">
        <f t="shared" si="0"/>
        <v>20</v>
      </c>
      <c r="H9" s="66"/>
      <c r="I9" s="55">
        <f t="shared" si="2"/>
        <v>0</v>
      </c>
      <c r="J9" s="66">
        <v>1</v>
      </c>
      <c r="K9" s="54">
        <f t="shared" si="1"/>
        <v>2</v>
      </c>
      <c r="L9" s="70"/>
      <c r="M9" s="65"/>
      <c r="N9" s="70"/>
      <c r="O9" s="65"/>
      <c r="P9" s="65"/>
      <c r="Q9" s="46">
        <f t="shared" si="3"/>
        <v>2</v>
      </c>
      <c r="S9" s="75">
        <v>10</v>
      </c>
      <c r="T9" s="75" t="s">
        <v>103</v>
      </c>
      <c r="V9" s="81">
        <v>19</v>
      </c>
      <c r="W9" s="88">
        <v>1</v>
      </c>
      <c r="X9" s="89">
        <v>19</v>
      </c>
      <c r="Y9" s="92">
        <f t="shared" si="4"/>
        <v>19</v>
      </c>
      <c r="Z9" s="93"/>
      <c r="AA9" s="93"/>
      <c r="AB9" s="93"/>
    </row>
    <row r="10" spans="1:28" ht="30" customHeight="1" x14ac:dyDescent="0.65">
      <c r="A10" s="84">
        <v>6</v>
      </c>
      <c r="B10" s="135"/>
      <c r="C10" s="58" t="s">
        <v>37</v>
      </c>
      <c r="D10" s="58" t="s">
        <v>38</v>
      </c>
      <c r="E10" s="62"/>
      <c r="F10" s="146">
        <v>20</v>
      </c>
      <c r="G10" s="57">
        <f t="shared" si="0"/>
        <v>20</v>
      </c>
      <c r="H10" s="67"/>
      <c r="I10" s="57">
        <f t="shared" si="2"/>
        <v>0</v>
      </c>
      <c r="J10" s="67">
        <v>5</v>
      </c>
      <c r="K10" s="56">
        <f t="shared" si="1"/>
        <v>10</v>
      </c>
      <c r="L10" s="71">
        <v>9</v>
      </c>
      <c r="M10" s="64">
        <v>10</v>
      </c>
      <c r="N10" s="71"/>
      <c r="O10" s="64"/>
      <c r="P10" s="64"/>
      <c r="Q10" s="47">
        <f t="shared" si="3"/>
        <v>20</v>
      </c>
      <c r="S10" s="148">
        <v>12</v>
      </c>
      <c r="T10" s="148" t="s">
        <v>97</v>
      </c>
      <c r="V10" s="81" t="s">
        <v>32</v>
      </c>
      <c r="W10" s="88"/>
      <c r="X10" s="89">
        <v>100</v>
      </c>
      <c r="Y10" s="92">
        <v>100</v>
      </c>
      <c r="Z10" s="93"/>
      <c r="AA10" s="93"/>
      <c r="AB10" s="93"/>
    </row>
    <row r="11" spans="1:28" ht="30" customHeight="1" x14ac:dyDescent="0.65">
      <c r="A11" s="85">
        <v>7</v>
      </c>
      <c r="B11" s="136">
        <v>11</v>
      </c>
      <c r="C11" s="76" t="s">
        <v>40</v>
      </c>
      <c r="D11" s="76" t="s">
        <v>41</v>
      </c>
      <c r="E11" s="60">
        <v>10</v>
      </c>
      <c r="F11" s="61">
        <v>10</v>
      </c>
      <c r="G11" s="55">
        <f t="shared" si="0"/>
        <v>20</v>
      </c>
      <c r="H11" s="66">
        <v>1</v>
      </c>
      <c r="I11" s="55">
        <f t="shared" si="2"/>
        <v>3</v>
      </c>
      <c r="J11" s="66">
        <v>4</v>
      </c>
      <c r="K11" s="54">
        <f t="shared" si="1"/>
        <v>8</v>
      </c>
      <c r="L11" s="70">
        <v>18</v>
      </c>
      <c r="M11" s="65">
        <v>10</v>
      </c>
      <c r="N11" s="70"/>
      <c r="O11" s="65"/>
      <c r="P11" s="65"/>
      <c r="Q11" s="46">
        <f t="shared" si="3"/>
        <v>21</v>
      </c>
      <c r="S11" s="75">
        <v>13</v>
      </c>
      <c r="T11" s="75" t="s">
        <v>92</v>
      </c>
      <c r="V11" s="81"/>
      <c r="W11" s="81"/>
      <c r="X11" s="81"/>
      <c r="Y11" s="94">
        <f>SUM(Y5:Y10)</f>
        <v>589</v>
      </c>
      <c r="Z11" s="94"/>
      <c r="AA11" s="94"/>
      <c r="AB11" s="94"/>
    </row>
    <row r="12" spans="1:28" ht="30" customHeight="1" x14ac:dyDescent="0.65">
      <c r="A12" s="85">
        <v>8</v>
      </c>
      <c r="B12" s="137"/>
      <c r="C12" s="77" t="s">
        <v>42</v>
      </c>
      <c r="D12" s="77" t="s">
        <v>49</v>
      </c>
      <c r="E12" s="62"/>
      <c r="F12" s="63">
        <v>20</v>
      </c>
      <c r="G12" s="57">
        <f t="shared" si="0"/>
        <v>20</v>
      </c>
      <c r="H12" s="67"/>
      <c r="I12" s="57">
        <f t="shared" si="2"/>
        <v>0</v>
      </c>
      <c r="J12" s="67">
        <v>3</v>
      </c>
      <c r="K12" s="56">
        <f t="shared" si="1"/>
        <v>6</v>
      </c>
      <c r="L12" s="74"/>
      <c r="M12" s="64"/>
      <c r="N12" s="71"/>
      <c r="O12" s="64"/>
      <c r="P12" s="64"/>
      <c r="Q12" s="47">
        <f>I12+K12+M12+O12+P12</f>
        <v>6</v>
      </c>
      <c r="S12" s="75">
        <v>13</v>
      </c>
      <c r="T12" s="75" t="s">
        <v>101</v>
      </c>
      <c r="V12" s="81"/>
      <c r="W12" s="81"/>
      <c r="X12" s="81"/>
      <c r="Y12" s="94"/>
      <c r="Z12" s="94"/>
      <c r="AA12" s="94"/>
      <c r="AB12" s="94"/>
    </row>
    <row r="13" spans="1:28" ht="30" customHeight="1" x14ac:dyDescent="0.65">
      <c r="A13" s="85">
        <v>9</v>
      </c>
      <c r="B13" s="138"/>
      <c r="C13" s="76" t="s">
        <v>52</v>
      </c>
      <c r="D13" s="76" t="s">
        <v>53</v>
      </c>
      <c r="E13" s="60"/>
      <c r="F13" s="61">
        <v>20</v>
      </c>
      <c r="G13" s="55">
        <f t="shared" si="0"/>
        <v>20</v>
      </c>
      <c r="H13" s="66">
        <v>1</v>
      </c>
      <c r="I13" s="55">
        <f t="shared" si="2"/>
        <v>3</v>
      </c>
      <c r="J13" s="66">
        <v>5</v>
      </c>
      <c r="K13" s="54">
        <f t="shared" si="1"/>
        <v>10</v>
      </c>
      <c r="L13" s="70"/>
      <c r="M13" s="65"/>
      <c r="N13" s="70">
        <v>12</v>
      </c>
      <c r="O13" s="65">
        <v>43</v>
      </c>
      <c r="P13" s="65"/>
      <c r="Q13" s="46">
        <f t="shared" si="3"/>
        <v>56</v>
      </c>
      <c r="S13" s="75">
        <v>13</v>
      </c>
      <c r="T13" s="75" t="s">
        <v>104</v>
      </c>
      <c r="V13" s="81"/>
      <c r="W13" s="81"/>
      <c r="X13" s="81"/>
      <c r="Y13" s="81"/>
      <c r="Z13" s="81"/>
    </row>
    <row r="14" spans="1:28" ht="30" customHeight="1" x14ac:dyDescent="0.65">
      <c r="A14" s="86">
        <v>10</v>
      </c>
      <c r="B14" s="139">
        <v>12</v>
      </c>
      <c r="C14" s="77" t="s">
        <v>45</v>
      </c>
      <c r="D14" s="77" t="s">
        <v>43</v>
      </c>
      <c r="E14" s="62"/>
      <c r="F14" s="145">
        <v>20</v>
      </c>
      <c r="G14" s="57">
        <f t="shared" si="0"/>
        <v>20</v>
      </c>
      <c r="H14" s="67">
        <v>1</v>
      </c>
      <c r="I14" s="57">
        <f t="shared" si="2"/>
        <v>3</v>
      </c>
      <c r="J14" s="68">
        <v>5</v>
      </c>
      <c r="K14" s="56">
        <f t="shared" si="1"/>
        <v>10</v>
      </c>
      <c r="L14" s="71"/>
      <c r="M14" s="64"/>
      <c r="N14" s="71"/>
      <c r="O14" s="64"/>
      <c r="P14" s="64"/>
      <c r="Q14" s="47">
        <f t="shared" si="3"/>
        <v>13</v>
      </c>
      <c r="S14" s="75">
        <v>13</v>
      </c>
      <c r="T14" s="75" t="s">
        <v>105</v>
      </c>
      <c r="V14" s="81"/>
      <c r="W14" s="81"/>
      <c r="X14" s="81"/>
      <c r="Y14" s="81"/>
      <c r="Z14" s="81"/>
    </row>
    <row r="15" spans="1:28" ht="30" customHeight="1" x14ac:dyDescent="0.65">
      <c r="A15" s="86">
        <v>11</v>
      </c>
      <c r="B15" s="140"/>
      <c r="C15" s="76" t="s">
        <v>44</v>
      </c>
      <c r="D15" s="76" t="s">
        <v>46</v>
      </c>
      <c r="E15" s="60"/>
      <c r="F15" s="61">
        <v>20</v>
      </c>
      <c r="G15" s="55">
        <f t="shared" si="0"/>
        <v>20</v>
      </c>
      <c r="H15" s="66">
        <v>1</v>
      </c>
      <c r="I15" s="55">
        <f t="shared" si="2"/>
        <v>3</v>
      </c>
      <c r="J15" s="69">
        <v>8</v>
      </c>
      <c r="K15" s="54">
        <f t="shared" si="1"/>
        <v>16</v>
      </c>
      <c r="L15" s="70">
        <v>15</v>
      </c>
      <c r="M15" s="65">
        <v>10</v>
      </c>
      <c r="N15" s="70"/>
      <c r="O15" s="65"/>
      <c r="P15" s="65"/>
      <c r="Q15" s="46">
        <f t="shared" si="3"/>
        <v>29</v>
      </c>
      <c r="S15" s="75">
        <v>15</v>
      </c>
      <c r="T15" s="75" t="s">
        <v>99</v>
      </c>
    </row>
    <row r="16" spans="1:28" ht="30" customHeight="1" x14ac:dyDescent="0.65">
      <c r="A16" s="86">
        <v>12</v>
      </c>
      <c r="B16" s="141"/>
      <c r="C16" s="77" t="s">
        <v>54</v>
      </c>
      <c r="D16" s="77" t="s">
        <v>55</v>
      </c>
      <c r="E16" s="62">
        <v>10</v>
      </c>
      <c r="F16" s="63">
        <v>10</v>
      </c>
      <c r="G16" s="57">
        <f t="shared" si="0"/>
        <v>20</v>
      </c>
      <c r="H16" s="67"/>
      <c r="I16" s="57">
        <f t="shared" si="2"/>
        <v>0</v>
      </c>
      <c r="J16" s="68">
        <v>7</v>
      </c>
      <c r="K16" s="56">
        <f t="shared" si="1"/>
        <v>14</v>
      </c>
      <c r="L16" s="71"/>
      <c r="M16" s="64"/>
      <c r="N16" s="71"/>
      <c r="O16" s="64"/>
      <c r="P16" s="64"/>
      <c r="Q16" s="47">
        <f t="shared" si="3"/>
        <v>14</v>
      </c>
      <c r="S16" s="75">
        <v>15</v>
      </c>
      <c r="T16" s="75" t="s">
        <v>102</v>
      </c>
    </row>
    <row r="17" spans="1:20" ht="30" customHeight="1" x14ac:dyDescent="0.65">
      <c r="A17" s="83">
        <v>13</v>
      </c>
      <c r="B17" s="130">
        <v>13</v>
      </c>
      <c r="C17" s="76" t="s">
        <v>56</v>
      </c>
      <c r="D17" s="76" t="s">
        <v>57</v>
      </c>
      <c r="E17" s="60"/>
      <c r="F17" s="61">
        <v>20</v>
      </c>
      <c r="G17" s="55">
        <f t="shared" si="0"/>
        <v>20</v>
      </c>
      <c r="H17" s="66"/>
      <c r="I17" s="55">
        <f t="shared" si="2"/>
        <v>0</v>
      </c>
      <c r="J17" s="69">
        <v>7</v>
      </c>
      <c r="K17" s="54">
        <f t="shared" si="1"/>
        <v>14</v>
      </c>
      <c r="L17" s="70"/>
      <c r="M17" s="65"/>
      <c r="N17" s="70"/>
      <c r="O17" s="65"/>
      <c r="P17" s="65"/>
      <c r="Q17" s="46">
        <f t="shared" si="3"/>
        <v>14</v>
      </c>
      <c r="S17" s="75">
        <v>16</v>
      </c>
      <c r="T17" s="75" t="s">
        <v>95</v>
      </c>
    </row>
    <row r="18" spans="1:20" ht="30" customHeight="1" x14ac:dyDescent="0.65">
      <c r="A18" s="83">
        <v>14</v>
      </c>
      <c r="B18" s="131"/>
      <c r="C18" s="77" t="s">
        <v>58</v>
      </c>
      <c r="D18" s="77" t="s">
        <v>59</v>
      </c>
      <c r="E18" s="62"/>
      <c r="F18" s="63">
        <v>20</v>
      </c>
      <c r="G18" s="57">
        <f t="shared" si="0"/>
        <v>20</v>
      </c>
      <c r="H18" s="67"/>
      <c r="I18" s="57">
        <f t="shared" si="2"/>
        <v>0</v>
      </c>
      <c r="J18" s="68">
        <v>6</v>
      </c>
      <c r="K18" s="56">
        <f t="shared" si="1"/>
        <v>12</v>
      </c>
      <c r="L18" s="74" t="s">
        <v>90</v>
      </c>
      <c r="M18" s="64">
        <v>20</v>
      </c>
      <c r="N18" s="71"/>
      <c r="O18" s="64"/>
      <c r="P18" s="64"/>
      <c r="Q18" s="47">
        <f t="shared" si="3"/>
        <v>32</v>
      </c>
      <c r="S18" s="75">
        <v>16</v>
      </c>
      <c r="T18" s="75" t="s">
        <v>96</v>
      </c>
    </row>
    <row r="19" spans="1:20" ht="30" customHeight="1" x14ac:dyDescent="0.65">
      <c r="A19" s="83">
        <v>15</v>
      </c>
      <c r="B19" s="132"/>
      <c r="C19" s="76" t="s">
        <v>60</v>
      </c>
      <c r="D19" s="76" t="s">
        <v>61</v>
      </c>
      <c r="E19" s="60">
        <v>10</v>
      </c>
      <c r="F19" s="61">
        <v>10</v>
      </c>
      <c r="G19" s="55">
        <f t="shared" si="0"/>
        <v>20</v>
      </c>
      <c r="H19" s="66"/>
      <c r="I19" s="55">
        <f t="shared" si="2"/>
        <v>0</v>
      </c>
      <c r="J19" s="69">
        <v>5</v>
      </c>
      <c r="K19" s="54">
        <f t="shared" si="1"/>
        <v>10</v>
      </c>
      <c r="L19" s="70"/>
      <c r="M19" s="65"/>
      <c r="N19" s="70"/>
      <c r="O19" s="65"/>
      <c r="P19" s="65"/>
      <c r="Q19" s="46">
        <f t="shared" si="3"/>
        <v>10</v>
      </c>
      <c r="S19" s="75">
        <v>16</v>
      </c>
      <c r="T19" s="75" t="s">
        <v>103</v>
      </c>
    </row>
    <row r="20" spans="1:20" ht="30" customHeight="1" x14ac:dyDescent="0.65">
      <c r="A20" s="84">
        <v>16</v>
      </c>
      <c r="B20" s="133">
        <v>14</v>
      </c>
      <c r="C20" s="58" t="s">
        <v>62</v>
      </c>
      <c r="D20" s="58" t="s">
        <v>63</v>
      </c>
      <c r="E20" s="62"/>
      <c r="F20" s="62">
        <v>20</v>
      </c>
      <c r="G20" s="57">
        <f t="shared" si="0"/>
        <v>20</v>
      </c>
      <c r="H20" s="67"/>
      <c r="I20" s="57">
        <f t="shared" si="2"/>
        <v>0</v>
      </c>
      <c r="J20" s="68">
        <v>2</v>
      </c>
      <c r="K20" s="56">
        <f t="shared" si="1"/>
        <v>4</v>
      </c>
      <c r="L20" s="71"/>
      <c r="M20" s="64"/>
      <c r="N20" s="71"/>
      <c r="O20" s="64"/>
      <c r="P20" s="64"/>
      <c r="Q20" s="47">
        <f t="shared" si="3"/>
        <v>4</v>
      </c>
      <c r="S20" s="75">
        <v>17</v>
      </c>
      <c r="T20" s="75" t="s">
        <v>93</v>
      </c>
    </row>
    <row r="21" spans="1:20" ht="30" customHeight="1" x14ac:dyDescent="0.65">
      <c r="A21" s="84">
        <v>17</v>
      </c>
      <c r="B21" s="134"/>
      <c r="C21" s="59" t="s">
        <v>64</v>
      </c>
      <c r="D21" s="59" t="s">
        <v>100</v>
      </c>
      <c r="E21" s="60"/>
      <c r="F21" s="61">
        <v>20</v>
      </c>
      <c r="G21" s="55">
        <f t="shared" si="0"/>
        <v>20</v>
      </c>
      <c r="H21" s="66"/>
      <c r="I21" s="55">
        <f t="shared" si="2"/>
        <v>0</v>
      </c>
      <c r="J21" s="69">
        <v>6</v>
      </c>
      <c r="K21" s="54">
        <f t="shared" si="1"/>
        <v>12</v>
      </c>
      <c r="L21" s="70"/>
      <c r="M21" s="65"/>
      <c r="N21" s="70"/>
      <c r="O21" s="65"/>
      <c r="P21" s="65"/>
      <c r="Q21" s="46">
        <f t="shared" si="3"/>
        <v>12</v>
      </c>
      <c r="S21" s="75">
        <v>17</v>
      </c>
      <c r="T21" s="75" t="s">
        <v>103</v>
      </c>
    </row>
    <row r="22" spans="1:20" ht="30" customHeight="1" x14ac:dyDescent="0.65">
      <c r="A22" s="84">
        <v>18</v>
      </c>
      <c r="B22" s="135"/>
      <c r="C22" s="78" t="s">
        <v>65</v>
      </c>
      <c r="D22" s="58"/>
      <c r="E22" s="62">
        <v>10</v>
      </c>
      <c r="F22" s="63"/>
      <c r="G22" s="57">
        <f t="shared" si="0"/>
        <v>10</v>
      </c>
      <c r="H22" s="67">
        <v>1</v>
      </c>
      <c r="I22" s="57">
        <f t="shared" si="2"/>
        <v>3</v>
      </c>
      <c r="J22" s="68">
        <v>6</v>
      </c>
      <c r="K22" s="56">
        <f t="shared" si="1"/>
        <v>12</v>
      </c>
      <c r="L22" s="71">
        <v>10</v>
      </c>
      <c r="M22" s="64">
        <v>10</v>
      </c>
      <c r="N22" s="71"/>
      <c r="O22" s="64"/>
      <c r="P22" s="64"/>
      <c r="Q22" s="47">
        <f t="shared" si="3"/>
        <v>25</v>
      </c>
      <c r="S22" s="75">
        <v>17</v>
      </c>
      <c r="T22" s="75" t="s">
        <v>105</v>
      </c>
    </row>
    <row r="23" spans="1:20" ht="30" customHeight="1" x14ac:dyDescent="0.65">
      <c r="A23" s="87">
        <v>19</v>
      </c>
      <c r="B23" s="142">
        <v>15</v>
      </c>
      <c r="C23" s="79" t="s">
        <v>66</v>
      </c>
      <c r="D23" s="59" t="s">
        <v>67</v>
      </c>
      <c r="E23" s="61"/>
      <c r="F23" s="61">
        <v>20</v>
      </c>
      <c r="G23" s="55">
        <f t="shared" si="0"/>
        <v>20</v>
      </c>
      <c r="H23" s="66">
        <v>1</v>
      </c>
      <c r="I23" s="55">
        <f t="shared" si="2"/>
        <v>3</v>
      </c>
      <c r="J23" s="69">
        <v>7</v>
      </c>
      <c r="K23" s="54">
        <f t="shared" si="1"/>
        <v>14</v>
      </c>
      <c r="L23" s="70"/>
      <c r="M23" s="65"/>
      <c r="N23" s="70"/>
      <c r="O23" s="65"/>
      <c r="P23" s="65"/>
      <c r="Q23" s="46">
        <f t="shared" si="3"/>
        <v>17</v>
      </c>
      <c r="S23" s="75">
        <v>17</v>
      </c>
      <c r="T23" s="75" t="s">
        <v>106</v>
      </c>
    </row>
    <row r="24" spans="1:20" ht="30" customHeight="1" x14ac:dyDescent="0.65">
      <c r="A24" s="87">
        <v>20</v>
      </c>
      <c r="B24" s="143"/>
      <c r="C24" s="78" t="s">
        <v>68</v>
      </c>
      <c r="D24" s="58" t="s">
        <v>69</v>
      </c>
      <c r="E24" s="62"/>
      <c r="F24" s="63">
        <v>20</v>
      </c>
      <c r="G24" s="57">
        <f t="shared" si="0"/>
        <v>20</v>
      </c>
      <c r="H24" s="67"/>
      <c r="I24" s="57">
        <f t="shared" si="2"/>
        <v>0</v>
      </c>
      <c r="J24" s="68">
        <v>9</v>
      </c>
      <c r="K24" s="56">
        <f t="shared" si="1"/>
        <v>18</v>
      </c>
      <c r="L24" s="74"/>
      <c r="M24" s="64"/>
      <c r="N24" s="71"/>
      <c r="O24" s="64"/>
      <c r="P24" s="64"/>
      <c r="Q24" s="47">
        <f t="shared" si="3"/>
        <v>18</v>
      </c>
      <c r="S24" s="75">
        <v>18</v>
      </c>
      <c r="T24" s="75" t="s">
        <v>98</v>
      </c>
    </row>
    <row r="25" spans="1:20" ht="30" customHeight="1" x14ac:dyDescent="0.65">
      <c r="A25" s="87">
        <v>21</v>
      </c>
      <c r="B25" s="144"/>
      <c r="C25" s="79" t="s">
        <v>72</v>
      </c>
      <c r="D25" s="80" t="s">
        <v>73</v>
      </c>
      <c r="E25" s="60"/>
      <c r="F25" s="61">
        <v>20</v>
      </c>
      <c r="G25" s="55">
        <f t="shared" ref="G25" si="5">E25+F25</f>
        <v>20</v>
      </c>
      <c r="H25" s="66"/>
      <c r="I25" s="55">
        <f t="shared" si="2"/>
        <v>0</v>
      </c>
      <c r="J25" s="66">
        <v>8</v>
      </c>
      <c r="K25" s="54">
        <f t="shared" si="1"/>
        <v>16</v>
      </c>
      <c r="L25" s="70"/>
      <c r="M25" s="65"/>
      <c r="N25" s="70"/>
      <c r="O25" s="65"/>
      <c r="P25" s="65"/>
      <c r="Q25" s="46">
        <f t="shared" si="3"/>
        <v>16</v>
      </c>
      <c r="S25" s="75">
        <v>18</v>
      </c>
      <c r="T25" s="75" t="s">
        <v>102</v>
      </c>
    </row>
    <row r="26" spans="1:20" ht="30" customHeight="1" x14ac:dyDescent="0.65">
      <c r="A26" s="86">
        <v>22</v>
      </c>
      <c r="B26" s="139">
        <v>16</v>
      </c>
      <c r="C26" s="78" t="s">
        <v>80</v>
      </c>
      <c r="D26" s="58" t="s">
        <v>81</v>
      </c>
      <c r="E26" s="62"/>
      <c r="F26" s="63">
        <v>20</v>
      </c>
      <c r="G26" s="57">
        <f t="shared" si="0"/>
        <v>20</v>
      </c>
      <c r="H26" s="67"/>
      <c r="I26" s="57">
        <f t="shared" si="2"/>
        <v>0</v>
      </c>
      <c r="J26" s="68">
        <v>8</v>
      </c>
      <c r="K26" s="56">
        <f t="shared" si="1"/>
        <v>16</v>
      </c>
      <c r="L26" s="71"/>
      <c r="M26" s="64"/>
      <c r="N26" s="71"/>
      <c r="O26" s="64"/>
      <c r="P26" s="64"/>
      <c r="Q26" s="47">
        <f t="shared" si="3"/>
        <v>16</v>
      </c>
      <c r="S26" s="75">
        <v>18</v>
      </c>
      <c r="T26" s="75" t="s">
        <v>104</v>
      </c>
    </row>
    <row r="27" spans="1:20" ht="30" customHeight="1" x14ac:dyDescent="0.5">
      <c r="A27" s="86">
        <v>23</v>
      </c>
      <c r="B27" s="140"/>
      <c r="C27" s="79" t="s">
        <v>70</v>
      </c>
      <c r="D27" s="80" t="s">
        <v>71</v>
      </c>
      <c r="E27" s="60"/>
      <c r="F27" s="61">
        <v>20</v>
      </c>
      <c r="G27" s="55">
        <f t="shared" si="0"/>
        <v>20</v>
      </c>
      <c r="H27" s="66"/>
      <c r="I27" s="55">
        <f t="shared" si="2"/>
        <v>0</v>
      </c>
      <c r="J27" s="69">
        <v>7</v>
      </c>
      <c r="K27" s="54">
        <f t="shared" si="1"/>
        <v>14</v>
      </c>
      <c r="L27" s="70"/>
      <c r="M27" s="65"/>
      <c r="N27" s="70"/>
      <c r="O27" s="65"/>
      <c r="P27" s="65"/>
      <c r="Q27" s="46">
        <f t="shared" si="3"/>
        <v>14</v>
      </c>
    </row>
    <row r="28" spans="1:20" ht="30" customHeight="1" x14ac:dyDescent="0.65">
      <c r="A28" s="86">
        <v>24</v>
      </c>
      <c r="B28" s="141"/>
      <c r="C28" s="78" t="s">
        <v>82</v>
      </c>
      <c r="D28" s="58" t="s">
        <v>83</v>
      </c>
      <c r="E28" s="62"/>
      <c r="F28" s="147">
        <v>20</v>
      </c>
      <c r="G28" s="57">
        <f t="shared" si="0"/>
        <v>20</v>
      </c>
      <c r="H28" s="67"/>
      <c r="I28" s="57">
        <f t="shared" si="2"/>
        <v>0</v>
      </c>
      <c r="J28" s="68">
        <v>5</v>
      </c>
      <c r="K28" s="56">
        <f t="shared" si="1"/>
        <v>10</v>
      </c>
      <c r="L28" s="74"/>
      <c r="M28" s="64"/>
      <c r="N28" s="71"/>
      <c r="O28" s="64"/>
      <c r="P28" s="64"/>
      <c r="Q28" s="47">
        <f t="shared" si="3"/>
        <v>10</v>
      </c>
      <c r="S28" s="75"/>
      <c r="T28" s="75"/>
    </row>
    <row r="29" spans="1:20" ht="30" customHeight="1" x14ac:dyDescent="0.65">
      <c r="A29" s="83">
        <v>25</v>
      </c>
      <c r="B29" s="130">
        <v>17</v>
      </c>
      <c r="C29" s="76" t="s">
        <v>74</v>
      </c>
      <c r="D29" s="76" t="s">
        <v>75</v>
      </c>
      <c r="E29" s="60">
        <v>10</v>
      </c>
      <c r="F29" s="65">
        <v>10</v>
      </c>
      <c r="G29" s="55">
        <f t="shared" si="0"/>
        <v>20</v>
      </c>
      <c r="H29" s="66">
        <v>2</v>
      </c>
      <c r="I29" s="55">
        <f t="shared" si="2"/>
        <v>6</v>
      </c>
      <c r="J29" s="69">
        <v>6</v>
      </c>
      <c r="K29" s="54">
        <f t="shared" si="1"/>
        <v>12</v>
      </c>
      <c r="L29" s="70"/>
      <c r="M29" s="65"/>
      <c r="N29" s="70"/>
      <c r="O29" s="65"/>
      <c r="P29" s="65"/>
      <c r="Q29" s="46">
        <f t="shared" si="3"/>
        <v>18</v>
      </c>
      <c r="S29" s="75"/>
      <c r="T29" s="75"/>
    </row>
    <row r="30" spans="1:20" ht="30" customHeight="1" x14ac:dyDescent="0.5">
      <c r="A30" s="83">
        <v>26</v>
      </c>
      <c r="B30" s="131"/>
      <c r="C30" s="77" t="s">
        <v>76</v>
      </c>
      <c r="D30" s="77" t="s">
        <v>77</v>
      </c>
      <c r="E30" s="62">
        <v>10</v>
      </c>
      <c r="F30" s="64">
        <v>10</v>
      </c>
      <c r="G30" s="57">
        <f t="shared" si="0"/>
        <v>20</v>
      </c>
      <c r="H30" s="67">
        <v>4</v>
      </c>
      <c r="I30" s="57">
        <f t="shared" si="2"/>
        <v>12</v>
      </c>
      <c r="J30" s="68">
        <v>4</v>
      </c>
      <c r="K30" s="56">
        <f t="shared" si="1"/>
        <v>8</v>
      </c>
      <c r="L30" s="71" t="s">
        <v>91</v>
      </c>
      <c r="M30" s="64">
        <v>20</v>
      </c>
      <c r="N30" s="71"/>
      <c r="O30" s="64"/>
      <c r="P30" s="64"/>
      <c r="Q30" s="47">
        <f>I30+K30+M30+O30+P30</f>
        <v>40</v>
      </c>
      <c r="S30" s="72"/>
      <c r="T30" s="72"/>
    </row>
    <row r="31" spans="1:20" ht="30" customHeight="1" x14ac:dyDescent="0.5">
      <c r="A31" s="83">
        <v>27</v>
      </c>
      <c r="B31" s="132"/>
      <c r="C31" s="76" t="s">
        <v>78</v>
      </c>
      <c r="D31" s="76" t="s">
        <v>79</v>
      </c>
      <c r="E31" s="60">
        <v>10</v>
      </c>
      <c r="F31" s="65">
        <v>10</v>
      </c>
      <c r="G31" s="55">
        <f t="shared" ref="G31:G34" si="6">E31+F31</f>
        <v>20</v>
      </c>
      <c r="H31" s="66">
        <v>2</v>
      </c>
      <c r="I31" s="55">
        <f t="shared" si="2"/>
        <v>6</v>
      </c>
      <c r="J31" s="69">
        <v>7</v>
      </c>
      <c r="K31" s="54">
        <f t="shared" si="1"/>
        <v>14</v>
      </c>
      <c r="L31" s="70"/>
      <c r="M31" s="65"/>
      <c r="N31" s="70"/>
      <c r="O31" s="65"/>
      <c r="P31" s="65"/>
      <c r="Q31" s="46">
        <f t="shared" ref="Q31" si="7">I31+K31+M31+O31+P31</f>
        <v>20</v>
      </c>
      <c r="S31" s="72"/>
      <c r="T31" s="72"/>
    </row>
    <row r="32" spans="1:20" ht="30" customHeight="1" x14ac:dyDescent="0.5">
      <c r="A32" s="84">
        <v>28</v>
      </c>
      <c r="B32" s="133">
        <v>18</v>
      </c>
      <c r="C32" s="77" t="s">
        <v>84</v>
      </c>
      <c r="D32" s="77" t="s">
        <v>85</v>
      </c>
      <c r="E32" s="62"/>
      <c r="F32" s="64">
        <v>20</v>
      </c>
      <c r="G32" s="57">
        <f t="shared" si="6"/>
        <v>20</v>
      </c>
      <c r="H32" s="67">
        <v>2</v>
      </c>
      <c r="I32" s="57">
        <f t="shared" si="2"/>
        <v>6</v>
      </c>
      <c r="J32" s="68">
        <v>6</v>
      </c>
      <c r="K32" s="56">
        <f t="shared" si="1"/>
        <v>12</v>
      </c>
      <c r="L32" s="71"/>
      <c r="M32" s="64"/>
      <c r="N32" s="71"/>
      <c r="O32" s="64"/>
      <c r="P32" s="64"/>
      <c r="Q32" s="47">
        <f>I32+K32+M32+O32+P32</f>
        <v>18</v>
      </c>
      <c r="S32" s="72"/>
      <c r="T32" s="72"/>
    </row>
    <row r="33" spans="1:20" ht="30" customHeight="1" x14ac:dyDescent="0.5">
      <c r="A33" s="84">
        <v>29</v>
      </c>
      <c r="B33" s="134"/>
      <c r="C33" s="79" t="s">
        <v>86</v>
      </c>
      <c r="D33" s="59" t="s">
        <v>87</v>
      </c>
      <c r="E33" s="60"/>
      <c r="F33" s="65">
        <v>20</v>
      </c>
      <c r="G33" s="55">
        <f t="shared" si="6"/>
        <v>20</v>
      </c>
      <c r="H33" s="66"/>
      <c r="I33" s="55">
        <f t="shared" si="2"/>
        <v>0</v>
      </c>
      <c r="J33" s="69">
        <v>6</v>
      </c>
      <c r="K33" s="54">
        <f t="shared" si="1"/>
        <v>12</v>
      </c>
      <c r="L33" s="70"/>
      <c r="M33" s="65"/>
      <c r="N33" s="70"/>
      <c r="O33" s="65"/>
      <c r="P33" s="65"/>
      <c r="Q33" s="46">
        <f t="shared" ref="Q33" si="8">I33+K33+M33+O33+P33</f>
        <v>12</v>
      </c>
      <c r="S33" s="72"/>
      <c r="T33" s="72"/>
    </row>
    <row r="34" spans="1:20" ht="30" customHeight="1" x14ac:dyDescent="0.5">
      <c r="A34" s="84">
        <v>30</v>
      </c>
      <c r="B34" s="135"/>
      <c r="C34" s="78" t="s">
        <v>88</v>
      </c>
      <c r="D34" s="58" t="s">
        <v>89</v>
      </c>
      <c r="E34" s="62"/>
      <c r="F34" s="64">
        <v>20</v>
      </c>
      <c r="G34" s="57">
        <f t="shared" si="6"/>
        <v>20</v>
      </c>
      <c r="H34" s="67">
        <v>1</v>
      </c>
      <c r="I34" s="57">
        <f t="shared" si="2"/>
        <v>3</v>
      </c>
      <c r="J34" s="68">
        <v>8</v>
      </c>
      <c r="K34" s="56">
        <f t="shared" si="1"/>
        <v>16</v>
      </c>
      <c r="L34" s="71">
        <v>11</v>
      </c>
      <c r="M34" s="64">
        <v>10</v>
      </c>
      <c r="N34" s="71"/>
      <c r="O34" s="64"/>
      <c r="P34" s="64"/>
      <c r="Q34" s="47">
        <f>I34+K34+M34+O34+P34</f>
        <v>29</v>
      </c>
      <c r="S34" s="72"/>
      <c r="T34" s="72"/>
    </row>
    <row r="35" spans="1:20" ht="3" customHeight="1" thickBot="1" x14ac:dyDescent="0.35">
      <c r="A35" s="82"/>
      <c r="B35" s="129"/>
      <c r="C35" s="50"/>
      <c r="D35" s="48"/>
      <c r="E35" s="51"/>
      <c r="F35" s="38"/>
      <c r="G35" s="39"/>
      <c r="H35" s="40"/>
      <c r="I35" s="39"/>
      <c r="J35" s="41"/>
      <c r="K35" s="53"/>
      <c r="L35" s="43"/>
      <c r="M35" s="38"/>
      <c r="N35" s="44"/>
      <c r="O35" s="42"/>
      <c r="P35" s="42"/>
      <c r="Q35" s="45"/>
    </row>
    <row r="36" spans="1:20" s="8" customFormat="1" ht="37.799999999999997" customHeight="1" thickTop="1" thickBot="1" x14ac:dyDescent="0.35">
      <c r="A36" s="105" t="s">
        <v>13</v>
      </c>
      <c r="B36" s="106"/>
      <c r="C36" s="106"/>
      <c r="D36" s="106"/>
      <c r="E36" s="106"/>
      <c r="F36" s="107"/>
      <c r="G36" s="19">
        <f>SUM(G4:G34)</f>
        <v>590</v>
      </c>
      <c r="H36" s="116">
        <f>SUM(I4:I34)</f>
        <v>66</v>
      </c>
      <c r="I36" s="116"/>
      <c r="J36" s="117">
        <f>SUM(K4:K34)</f>
        <v>338</v>
      </c>
      <c r="K36" s="117"/>
      <c r="L36" s="118">
        <f>SUM(M5:M34)</f>
        <v>100</v>
      </c>
      <c r="M36" s="119"/>
      <c r="N36" s="20"/>
      <c r="O36" s="21">
        <f>SUM(O4:O34)</f>
        <v>86</v>
      </c>
      <c r="P36" s="21">
        <f>SUM(P4:P34)</f>
        <v>0</v>
      </c>
      <c r="Q36" s="37">
        <f>SUM(Q4:Q34)</f>
        <v>590</v>
      </c>
    </row>
    <row r="37" spans="1:20" ht="61.2" customHeight="1" thickTop="1" x14ac:dyDescent="0.6">
      <c r="A37" s="103" t="s">
        <v>16</v>
      </c>
      <c r="B37" s="104"/>
      <c r="C37" s="104"/>
      <c r="D37" s="104"/>
      <c r="E37" s="104"/>
      <c r="F37" s="104"/>
      <c r="G37" s="52">
        <f>G36-H36-J36-L36</f>
        <v>86</v>
      </c>
      <c r="H37" s="95" t="s">
        <v>14</v>
      </c>
      <c r="I37" s="95"/>
      <c r="J37" s="90" t="s">
        <v>15</v>
      </c>
      <c r="K37" s="90"/>
      <c r="L37" s="114" t="s">
        <v>27</v>
      </c>
      <c r="M37" s="114"/>
      <c r="N37" s="18" t="s">
        <v>17</v>
      </c>
      <c r="O37" s="120">
        <f>SUM(O36:P36)</f>
        <v>86</v>
      </c>
      <c r="P37" s="121"/>
      <c r="Q37" s="98" t="s">
        <v>12</v>
      </c>
    </row>
    <row r="38" spans="1:20" ht="38.4" customHeight="1" x14ac:dyDescent="0.4">
      <c r="A38" s="122" t="s">
        <v>28</v>
      </c>
      <c r="B38" s="123"/>
      <c r="C38" s="123"/>
      <c r="D38" s="123"/>
      <c r="E38" s="124"/>
      <c r="F38" s="73">
        <v>2</v>
      </c>
      <c r="G38" s="15">
        <f>G37/F38</f>
        <v>43</v>
      </c>
      <c r="H38" s="96"/>
      <c r="I38" s="96"/>
      <c r="J38" s="91"/>
      <c r="K38" s="91"/>
      <c r="L38" s="115"/>
      <c r="M38" s="115"/>
      <c r="N38" s="17"/>
      <c r="O38" s="16"/>
      <c r="P38" s="22">
        <f>G37-O37</f>
        <v>0</v>
      </c>
      <c r="Q38" s="99"/>
    </row>
    <row r="39" spans="1:20" ht="19.95" customHeight="1" x14ac:dyDescent="0.3"/>
    <row r="52" spans="14:14" x14ac:dyDescent="0.3">
      <c r="N52" s="4"/>
    </row>
  </sheetData>
  <sortState xmlns:xlrd2="http://schemas.microsoft.com/office/spreadsheetml/2017/richdata2" ref="S5:T27">
    <sortCondition ref="S5:S27"/>
  </sortState>
  <mergeCells count="34">
    <mergeCell ref="B20:B22"/>
    <mergeCell ref="B23:B25"/>
    <mergeCell ref="B26:B28"/>
    <mergeCell ref="B29:B31"/>
    <mergeCell ref="B32:B34"/>
    <mergeCell ref="B5:B7"/>
    <mergeCell ref="B8:B10"/>
    <mergeCell ref="B11:B13"/>
    <mergeCell ref="B14:B16"/>
    <mergeCell ref="B17:B19"/>
    <mergeCell ref="H37:I38"/>
    <mergeCell ref="S2:T2"/>
    <mergeCell ref="Q37:Q38"/>
    <mergeCell ref="A1:Q1"/>
    <mergeCell ref="E2:F2"/>
    <mergeCell ref="A37:F37"/>
    <mergeCell ref="A36:F36"/>
    <mergeCell ref="H2:P2"/>
    <mergeCell ref="C2:D2"/>
    <mergeCell ref="Q2:Q3"/>
    <mergeCell ref="L37:M38"/>
    <mergeCell ref="H36:I36"/>
    <mergeCell ref="J36:K36"/>
    <mergeCell ref="L36:M36"/>
    <mergeCell ref="O37:P37"/>
    <mergeCell ref="A38:E38"/>
    <mergeCell ref="J37:K38"/>
    <mergeCell ref="Y5:AB5"/>
    <mergeCell ref="Y6:AB6"/>
    <mergeCell ref="Y7:AB7"/>
    <mergeCell ref="Y8:AB8"/>
    <mergeCell ref="Y9:AB9"/>
    <mergeCell ref="Y10:AB10"/>
    <mergeCell ref="Y11:AB12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25" t="s">
        <v>23</v>
      </c>
      <c r="B1" s="125"/>
      <c r="G1" s="125" t="s">
        <v>25</v>
      </c>
      <c r="H1" s="125"/>
    </row>
    <row r="2" spans="1:8" ht="31.8" customHeight="1" x14ac:dyDescent="0.45">
      <c r="A2" s="126" t="s">
        <v>24</v>
      </c>
      <c r="B2" s="126"/>
      <c r="G2" s="126" t="s">
        <v>24</v>
      </c>
      <c r="H2" s="126"/>
    </row>
    <row r="3" spans="1:8" ht="25.2" customHeight="1" thickBot="1" x14ac:dyDescent="0.35">
      <c r="A3" s="5">
        <v>1</v>
      </c>
      <c r="B3" s="6"/>
      <c r="G3" s="5">
        <v>1</v>
      </c>
      <c r="H3" s="6"/>
    </row>
    <row r="4" spans="1:8" ht="25.2" customHeight="1" thickTop="1" thickBot="1" x14ac:dyDescent="0.35">
      <c r="A4" s="5">
        <v>2</v>
      </c>
      <c r="B4" s="6"/>
      <c r="G4" s="5">
        <v>2</v>
      </c>
      <c r="H4" s="6"/>
    </row>
    <row r="5" spans="1:8" ht="25.2" customHeight="1" thickTop="1" thickBot="1" x14ac:dyDescent="0.35">
      <c r="A5" s="5">
        <v>3</v>
      </c>
      <c r="B5" s="6"/>
      <c r="G5" s="5">
        <v>3</v>
      </c>
      <c r="H5" s="6"/>
    </row>
    <row r="6" spans="1:8" ht="25.2" customHeight="1" thickTop="1" thickBot="1" x14ac:dyDescent="0.35">
      <c r="A6" s="5">
        <v>4</v>
      </c>
      <c r="B6" s="6"/>
      <c r="G6" s="5">
        <v>4</v>
      </c>
      <c r="H6" s="6"/>
    </row>
    <row r="7" spans="1:8" ht="25.2" customHeight="1" thickTop="1" thickBot="1" x14ac:dyDescent="0.35">
      <c r="A7" s="5">
        <v>5</v>
      </c>
      <c r="B7" s="6"/>
      <c r="G7" s="5">
        <v>5</v>
      </c>
      <c r="H7" s="6"/>
    </row>
    <row r="8" spans="1:8" ht="25.2" customHeight="1" thickTop="1" thickBot="1" x14ac:dyDescent="0.35">
      <c r="A8" s="5">
        <v>6</v>
      </c>
      <c r="B8" s="6"/>
      <c r="G8" s="5">
        <v>6</v>
      </c>
      <c r="H8" s="6"/>
    </row>
    <row r="9" spans="1:8" ht="25.2" customHeight="1" thickTop="1" thickBot="1" x14ac:dyDescent="0.35">
      <c r="A9" s="5">
        <v>7</v>
      </c>
      <c r="B9" s="6"/>
      <c r="G9" s="5">
        <v>7</v>
      </c>
      <c r="H9" s="6"/>
    </row>
    <row r="10" spans="1:8" ht="25.2" customHeight="1" thickTop="1" thickBot="1" x14ac:dyDescent="0.35">
      <c r="A10" s="5">
        <v>8</v>
      </c>
      <c r="B10" s="6"/>
      <c r="G10" s="5">
        <v>8</v>
      </c>
      <c r="H10" s="6"/>
    </row>
    <row r="11" spans="1:8" ht="25.2" customHeight="1" thickTop="1" thickBot="1" x14ac:dyDescent="0.35">
      <c r="A11" s="5">
        <v>9</v>
      </c>
      <c r="B11" s="6"/>
      <c r="G11" s="5">
        <v>9</v>
      </c>
      <c r="H11" s="6"/>
    </row>
    <row r="12" spans="1:8" ht="25.2" customHeight="1" thickTop="1" thickBot="1" x14ac:dyDescent="0.35">
      <c r="A12" s="5">
        <v>10</v>
      </c>
      <c r="B12" s="6"/>
      <c r="G12" s="5">
        <v>10</v>
      </c>
      <c r="H12" s="6"/>
    </row>
    <row r="13" spans="1:8" ht="25.2" customHeight="1" thickTop="1" thickBot="1" x14ac:dyDescent="0.35">
      <c r="A13" s="5">
        <v>11</v>
      </c>
      <c r="B13" s="6"/>
      <c r="G13" s="5">
        <v>11</v>
      </c>
      <c r="H13" s="6"/>
    </row>
    <row r="14" spans="1:8" ht="25.2" customHeight="1" thickTop="1" thickBot="1" x14ac:dyDescent="0.35">
      <c r="A14" s="5">
        <v>12</v>
      </c>
      <c r="B14" s="6"/>
      <c r="G14" s="5">
        <v>12</v>
      </c>
      <c r="H14" s="6"/>
    </row>
    <row r="15" spans="1:8" ht="25.2" customHeight="1" thickTop="1" thickBot="1" x14ac:dyDescent="0.35">
      <c r="A15" s="5">
        <v>13</v>
      </c>
      <c r="B15" s="6"/>
      <c r="G15" s="5">
        <v>13</v>
      </c>
      <c r="H15" s="6"/>
    </row>
    <row r="16" spans="1:8" ht="25.2" customHeight="1" thickTop="1" thickBot="1" x14ac:dyDescent="0.35">
      <c r="A16" s="5">
        <v>14</v>
      </c>
      <c r="B16" s="6"/>
      <c r="G16" s="5">
        <v>14</v>
      </c>
      <c r="H16" s="6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2025-06-28T15:14:49Z</dcterms:modified>
</cp:coreProperties>
</file>